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0CF20AE13ED55A9/FSC 15-19/Dok vnitřní/Členové/41 Děčín/"/>
    </mc:Choice>
  </mc:AlternateContent>
  <xr:revisionPtr revIDLastSave="0" documentId="8_{AE239EC5-2212-464E-8322-6FADB438CC2E}" xr6:coauthVersionLast="47" xr6:coauthVersionMax="47" xr10:uidLastSave="{00000000-0000-0000-0000-000000000000}"/>
  <bookViews>
    <workbookView xWindow="-120" yWindow="-120" windowWidth="29040" windowHeight="15720" xr2:uid="{ED9A9C5B-4821-4624-9151-D84605EC0D4C}"/>
  </bookViews>
  <sheets>
    <sheet name="Monitoring-plochy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8" i="1" l="1"/>
  <c r="C35" i="1"/>
  <c r="C36" i="1" s="1"/>
  <c r="I32" i="1"/>
  <c r="J21" i="1"/>
  <c r="C37" i="1" s="1"/>
  <c r="C39" i="1" s="1"/>
  <c r="C40" i="1" s="1"/>
  <c r="I21" i="1"/>
</calcChain>
</file>

<file path=xl/sharedStrings.xml><?xml version="1.0" encoding="utf-8"?>
<sst xmlns="http://schemas.openxmlformats.org/spreadsheetml/2006/main" count="144" uniqueCount="84">
  <si>
    <t>Název tabulky:</t>
  </si>
  <si>
    <t>Lesy s vysokou ochranářskou hodnotou (LsVOH=HCVF), referenční plochy,  a jinak společensky významné nebo odlišné lesy</t>
  </si>
  <si>
    <t>Pokyny k vyplnění:</t>
  </si>
  <si>
    <t>1. vyplnit všechny HCVF kat. 1-6, uvést plochu celkovou a plochu zahrnutou do sítě O.ú. (obvykle budou totožné). Další důležité informace jsou v Metodické informaci č. 4 v. 2024.</t>
  </si>
  <si>
    <t>Kategorie HCVF:</t>
  </si>
  <si>
    <t>VOH1 – Druhová rozmanitost. Koncentrace biologické rozmanitosti* včetně endemických druhů a vzácných, ohrožených a zvláště chráněných druhů* s globálním, regionálním nebo národním významem. VOH2 – Rozsáhlé ekosystémy*. Nedotčené ekosystémy*, rozsáhlé ekosystémy* a ekosystémové mozaiky, jež mají signifikantní globální, regionální nebo národní význam a obsahují životaschopné populace většiny přirozeně se vyskytujících druhů v přirozeném rozmístění a počtu. VOH3 – Ekosystémy* a stanoviště. Vzácné, ohrožené a zvláště chráněné ekosystémy*, stanoviště či útočiště. VOH4 – Kritické* ekosystémové služby*. Základní ekosystémové služby*, které jsou významně ohroženy, včetně ochrany povodí a kontroly erozí ohrožených půd a svahů. VOH5 – Potřeby komunit. Místa a zdroje, které hrají zásadní roli v uspokojování základních a nejnutnějších potřeb místních komunit* či původních obyvatel* (například jako zdroj obživy, vody, potravy či ze zdravotních důvodů) a které se identifikují v průběhu jednání s těmito místními komunitami* a původními obyvateli*. VOH6 – Kulturní hodnoty. Místa, zdroje, stanoviště a typy krajiny, které mají globální či národní kulturní, archeologický či historický význam* a/nebo mají kritický kulturní, ekologický, ekonomický či náboženský/posvátný význam pro tradiční kultury místních komunit* či původních obyvatel* a jako takové byly identifikovány v průběhu jednání s těmito místními komunitami* či původními obyvateli*.</t>
  </si>
  <si>
    <t>Relevantní kritéria:</t>
  </si>
  <si>
    <t>6.5.2 V Vlastník* vymezí nejméně 2 % z hospodářské jednotky* jako referenční plochy* (aniž by se snížilo celkové % sítě ochranářských území* v hospodářské jednotce*). Ty se přičtou k sítí ochranářských území* tak, aby tvořily celkovou rozlohu alespoň 10 % hospodářské jednotky* (viz Příloha J). U obecních lesů se rozloha referenčních ploch* postupně během následujících 10 let (od prvního auditu dle tohoto standardu) zvýší na 3 % hospodářské jednotky*. U státních lesů se rozloha postupně během následujících 10 let (od prvního auditu dle tohoto standardu) zvyšuje na 5 % hospodářské jednotky* (bez zmenšení ostatních elementů sítě ochranářských území* v obecních i státních lesích).</t>
  </si>
  <si>
    <t xml:space="preserve">6.5.7 M Referenční plochy* ve spojení s ostatními složkami sítě ochranářských území* tvoří více než 10 % území hospodářské jednotky* (viz Příloha J). </t>
  </si>
  <si>
    <t>6.10.1 Vlastník* eviduje všechny plochy, které byly přeměněné na plantáže* od roku 1994.</t>
  </si>
  <si>
    <t>9.1.1 Za použití nejlepších dostupných informací* je provedeno vyhodnocení, které zachycuje umístění a stav jak vysokých ochranářských hodnot* Kategorií 1-6, jak se uvádí v kritériu* 9.1, tak oblastí vysoké ochranářské hodnoty*, na níž závisejí, a jejich stav.</t>
  </si>
  <si>
    <t>PŘEHLED</t>
  </si>
  <si>
    <t>MONITORING všeobecná část</t>
  </si>
  <si>
    <t>Monitoring - roční</t>
  </si>
  <si>
    <r>
      <t xml:space="preserve">I. kategorie dle FSC: </t>
    </r>
    <r>
      <rPr>
        <b/>
        <sz val="10"/>
        <color rgb="FF0070C0"/>
        <rFont val="Arial CE"/>
        <charset val="238"/>
      </rPr>
      <t>HCVF</t>
    </r>
  </si>
  <si>
    <t>vymezení plochy HCVF</t>
  </si>
  <si>
    <t>důvod vymezení, způsob vyznačení, kvantifikace apod.</t>
  </si>
  <si>
    <t>ochranářský znak</t>
  </si>
  <si>
    <t>dokumenty k dané ploše</t>
  </si>
  <si>
    <t>(hospodářské) hrozby pro HCVF</t>
  </si>
  <si>
    <t>plocha HCVF</t>
  </si>
  <si>
    <t>plocha HCVF zahrnutá do O.ú.</t>
  </si>
  <si>
    <t>den evidence</t>
  </si>
  <si>
    <t>den zániku</t>
  </si>
  <si>
    <t>důvod zániku</t>
  </si>
  <si>
    <t>frekvence</t>
  </si>
  <si>
    <t>období</t>
  </si>
  <si>
    <t>vyhodnocení za období LHP - před obnovou LHP</t>
  </si>
  <si>
    <t>provedené zásahy, jiný významný vliv (soupis nebo odkaz)</t>
  </si>
  <si>
    <t>dopad na monitorované hodnoty</t>
  </si>
  <si>
    <t>datum</t>
  </si>
  <si>
    <t>provedl</t>
  </si>
  <si>
    <t>závěr z monitoringu - roční</t>
  </si>
  <si>
    <t>VOH1</t>
  </si>
  <si>
    <t>206 A,B</t>
  </si>
  <si>
    <t>NPP Březinské tisy</t>
  </si>
  <si>
    <t>Plán péče</t>
  </si>
  <si>
    <t>škody zvěří, malá přirozená obnova tisu</t>
  </si>
  <si>
    <t>bezzásah</t>
  </si>
  <si>
    <t>113 A, 116 A</t>
  </si>
  <si>
    <t>PR Bohyňská lada</t>
  </si>
  <si>
    <t xml:space="preserve">orchideové louky- černá zvěř, vandalismus, </t>
  </si>
  <si>
    <t>byl-li významnější hospodářský zásah</t>
  </si>
  <si>
    <t>před následujícím ročním auditem</t>
  </si>
  <si>
    <t>NT</t>
  </si>
  <si>
    <t>bez dopadu</t>
  </si>
  <si>
    <t>111, 112, 113, 114, 115, 116</t>
  </si>
  <si>
    <t>N2000-EVL Bohyňská lada, Chmelník, Lotarův vrch</t>
  </si>
  <si>
    <t>http://www.nature.cz/natura2000-design3/web_lokality.php?cast=1805&amp;akce=karta&amp;id=1000145370</t>
  </si>
  <si>
    <t>volba nevhodných způsobů obnovy</t>
  </si>
  <si>
    <t>Novák</t>
  </si>
  <si>
    <t>N2000Ptačí oblast Labské pískovce</t>
  </si>
  <si>
    <t>lidi, změna prostředí</t>
  </si>
  <si>
    <t>NPR Kaňon Labe</t>
  </si>
  <si>
    <t>N2000-EVL Labské údol</t>
  </si>
  <si>
    <t>http://www.nature.cz/natura2000-design3/web_lokality.php?cast=1805&amp;akce=karta&amp;id=1000146238</t>
  </si>
  <si>
    <t>VOH4</t>
  </si>
  <si>
    <t>Lesy se zvýšenou půdoochrannou funkcí</t>
  </si>
  <si>
    <t>HCV5</t>
  </si>
  <si>
    <t>Lesy v pásmech PHO I. Stupně</t>
  </si>
  <si>
    <t>HCV6</t>
  </si>
  <si>
    <t>Lesy příměstské se zvýšenou rekreační funkcí</t>
  </si>
  <si>
    <t>CELKEM:</t>
  </si>
  <si>
    <r>
      <t xml:space="preserve">II. kategorie dle FSC </t>
    </r>
    <r>
      <rPr>
        <b/>
        <sz val="10"/>
        <color rgb="FF0070C0"/>
        <rFont val="Arial CE"/>
        <charset val="238"/>
      </rPr>
      <t>(RP/O.ú.)</t>
    </r>
  </si>
  <si>
    <t>vymezení plochy HCVF, RP, O. ú.</t>
  </si>
  <si>
    <t>(hospodářské) hrozby pro RP, O. ú.</t>
  </si>
  <si>
    <t>plocha</t>
  </si>
  <si>
    <t>provedené zásahy, jiný významný vliv</t>
  </si>
  <si>
    <t>RP</t>
  </si>
  <si>
    <t>prosperita tisu</t>
  </si>
  <si>
    <t>(33,54)</t>
  </si>
  <si>
    <t>Test plnění požadavku na RP:</t>
  </si>
  <si>
    <t>Plocha HJ:</t>
  </si>
  <si>
    <t>Minimální podíl RP+O.ú.:</t>
  </si>
  <si>
    <t>Plocha HCVF zahrnutá do O.ú.</t>
  </si>
  <si>
    <t>Plocha RP+ O.ú. z tabulky:</t>
  </si>
  <si>
    <t xml:space="preserve">Celkem </t>
  </si>
  <si>
    <t>Test plnění minimálního podílu RP+O.ú.:</t>
  </si>
  <si>
    <t>je-li buňka vlevo zelená, minimální podíl je naplněn</t>
  </si>
  <si>
    <t>definice:</t>
  </si>
  <si>
    <r>
      <rPr>
        <b/>
        <u/>
        <sz val="10"/>
        <rFont val="Arial CE"/>
        <charset val="238"/>
      </rPr>
      <t>Ochranná území</t>
    </r>
    <r>
      <rPr>
        <sz val="10"/>
        <rFont val="Arial CE"/>
        <charset val="238"/>
      </rPr>
      <t>: Definovaná území, která jsou vytvořena a spravována primárně za účelem ochrany druhů, přírodních stanovišť, ekosystémů*, významných přírodních míst či jiných pro dané místo specifických hodnot; protože mají přirozenou environmentální nebo kulturní hodnotu; nebo za účelem monitoringu*, hodnocení nebo výzkumu; ve kterých však nejsou nutně zakázány jiné hospodářské činnosti.
Označení „chráněné území“ se pro tato území nepoužívají, protože tento termín implikuje zákonem daný, tedy oficiální statut, na nějž se v řadě zemí vztahuje odpovídající legislativa. V souvislosti s Principy a kritérii* by součástí správy těchto území měla být aktivní ochrana, nikoli pasivní ochranářství</t>
    </r>
  </si>
  <si>
    <r>
      <rPr>
        <b/>
        <u/>
        <sz val="10"/>
        <color rgb="FF00B050"/>
        <rFont val="Arial CE"/>
        <charset val="238"/>
      </rPr>
      <t>Výklad MH:</t>
    </r>
    <r>
      <rPr>
        <sz val="10"/>
        <color rgb="FF00B050"/>
        <rFont val="Arial CE"/>
        <charset val="238"/>
      </rPr>
      <t xml:space="preserve"> sem tedy spadnou měřené plochy (DP) či celé DONH Pro Silva a další lesnické demonstrační objekty, kde lze ukazovat a zároveň ověřovat např. nepasečné hospodářské postupy. Zrovna tak se ale může jednat o vysoce kulturní hospodářské účelové porosty typu prutníků, lesa středního či nízkého, bažantnic atp. </t>
    </r>
  </si>
  <si>
    <r>
      <rPr>
        <b/>
        <u/>
        <sz val="10"/>
        <rFont val="Arial CE"/>
        <charset val="238"/>
      </rPr>
      <t>Referenční plochy</t>
    </r>
    <r>
      <rPr>
        <sz val="10"/>
        <rFont val="Arial CE"/>
        <charset val="238"/>
      </rPr>
      <t>: Části hospodářské jednotky vymezené pro zachování nebo obnovu životaschopných příkladů ekosystému, který by se v dané geografické oblasti přirozeně vyskytovaly.</t>
    </r>
  </si>
  <si>
    <r>
      <t>Výklad MH:</t>
    </r>
    <r>
      <rPr>
        <sz val="10"/>
        <color rgb="FF00B050"/>
        <rFont val="Arial CE"/>
        <charset val="238"/>
      </rPr>
      <t xml:space="preserve"> Příkladem může být lokálně (kvůli změně hospodaření v minulém režimu) méně obvyklý, leč dříve častý porost např. s vysokým zastoupením (dnes) vzácnější dřeviny (např. JD). V RP se tedy může hospodařit, ale tak, aby byl dlouhodobě zachován jejich charakter a udržena porostní kontinuita.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</si>
</sst>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Arial CE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b/>
      <sz val="10"/>
      <color rgb="FF0070C0"/>
      <name val="Arial CE"/>
      <charset val="238"/>
    </font>
    <font>
      <sz val="10"/>
      <color rgb="FFFF0000"/>
      <name val="Arial CE"/>
      <charset val="238"/>
    </font>
    <font>
      <u/>
      <sz val="10"/>
      <color indexed="12"/>
      <name val="Arial CE"/>
      <charset val="238"/>
    </font>
    <font>
      <b/>
      <sz val="10"/>
      <color rgb="FFFF0000"/>
      <name val="Arial CE"/>
      <charset val="238"/>
    </font>
    <font>
      <b/>
      <u/>
      <sz val="10"/>
      <name val="Arial CE"/>
      <charset val="238"/>
    </font>
    <font>
      <sz val="10"/>
      <color rgb="FF00B050"/>
      <name val="Arial CE"/>
      <charset val="238"/>
    </font>
    <font>
      <b/>
      <u/>
      <sz val="10"/>
      <color rgb="FF00B050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2">
    <xf numFmtId="0" fontId="0" fillId="0" borderId="0" xfId="0"/>
    <xf numFmtId="0" fontId="0" fillId="2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8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1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8" borderId="16" xfId="0" applyFill="1" applyBorder="1" applyAlignment="1">
      <alignment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4" fontId="0" fillId="0" borderId="1" xfId="0" applyNumberFormat="1" applyBorder="1" applyAlignment="1">
      <alignment vertical="center"/>
    </xf>
    <xf numFmtId="14" fontId="0" fillId="3" borderId="1" xfId="0" applyNumberForma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0" fillId="9" borderId="15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9" xfId="0" applyBorder="1"/>
    <xf numFmtId="0" fontId="0" fillId="0" borderId="15" xfId="0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 applyAlignment="1">
      <alignment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4" fontId="0" fillId="0" borderId="1" xfId="0" applyNumberFormat="1" applyBorder="1" applyAlignment="1">
      <alignment vertical="center"/>
    </xf>
    <xf numFmtId="0" fontId="0" fillId="0" borderId="15" xfId="0" applyBorder="1" applyAlignment="1">
      <alignment horizontal="center" vertical="center" wrapText="1"/>
    </xf>
    <xf numFmtId="0" fontId="0" fillId="0" borderId="19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3" borderId="1" xfId="0" applyFill="1" applyBorder="1" applyAlignment="1">
      <alignment vertical="center" wrapText="1" shrinkToFit="1"/>
    </xf>
    <xf numFmtId="0" fontId="0" fillId="0" borderId="16" xfId="0" applyBorder="1" applyAlignment="1">
      <alignment vertical="center" wrapText="1"/>
    </xf>
    <xf numFmtId="0" fontId="0" fillId="3" borderId="1" xfId="0" applyFill="1" applyBorder="1"/>
    <xf numFmtId="0" fontId="0" fillId="0" borderId="1" xfId="0" applyBorder="1" applyAlignment="1">
      <alignment wrapText="1"/>
    </xf>
    <xf numFmtId="0" fontId="7" fillId="0" borderId="1" xfId="1" applyBorder="1" applyAlignment="1" applyProtection="1">
      <alignment wrapText="1"/>
    </xf>
    <xf numFmtId="4" fontId="0" fillId="0" borderId="1" xfId="0" applyNumberFormat="1" applyBorder="1"/>
    <xf numFmtId="0" fontId="0" fillId="0" borderId="16" xfId="0" applyBorder="1" applyAlignment="1">
      <alignment wrapText="1"/>
    </xf>
    <xf numFmtId="0" fontId="6" fillId="0" borderId="1" xfId="0" applyFont="1" applyBorder="1"/>
    <xf numFmtId="0" fontId="4" fillId="2" borderId="20" xfId="0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4" fontId="4" fillId="2" borderId="21" xfId="0" applyNumberFormat="1" applyFont="1" applyFill="1" applyBorder="1"/>
    <xf numFmtId="0" fontId="4" fillId="2" borderId="25" xfId="0" applyFont="1" applyFill="1" applyBorder="1"/>
    <xf numFmtId="0" fontId="4" fillId="2" borderId="26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3" borderId="15" xfId="0" applyFill="1" applyBorder="1"/>
    <xf numFmtId="4" fontId="0" fillId="0" borderId="16" xfId="0" applyNumberFormat="1" applyBorder="1" applyAlignment="1">
      <alignment horizontal="center" vertical="center"/>
    </xf>
    <xf numFmtId="4" fontId="0" fillId="0" borderId="18" xfId="0" applyNumberFormat="1" applyBorder="1" applyAlignment="1">
      <alignment horizontal="center" vertical="center"/>
    </xf>
    <xf numFmtId="4" fontId="8" fillId="2" borderId="22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2" fontId="8" fillId="4" borderId="29" xfId="0" applyNumberFormat="1" applyFont="1" applyFill="1" applyBorder="1"/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2" fontId="8" fillId="5" borderId="32" xfId="0" applyNumberFormat="1" applyFont="1" applyFill="1" applyBorder="1"/>
    <xf numFmtId="2" fontId="8" fillId="5" borderId="33" xfId="0" applyNumberFormat="1" applyFont="1" applyFill="1" applyBorder="1"/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2" fontId="8" fillId="5" borderId="34" xfId="0" applyNumberFormat="1" applyFont="1" applyFill="1" applyBorder="1"/>
    <xf numFmtId="0" fontId="0" fillId="3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2" fontId="8" fillId="5" borderId="37" xfId="0" applyNumberFormat="1" applyFont="1" applyFill="1" applyBorder="1"/>
    <xf numFmtId="0" fontId="0" fillId="10" borderId="38" xfId="0" applyFill="1" applyBorder="1" applyAlignment="1">
      <alignment horizontal="center"/>
    </xf>
    <xf numFmtId="0" fontId="0" fillId="10" borderId="39" xfId="0" applyFill="1" applyBorder="1" applyAlignment="1">
      <alignment horizontal="center"/>
    </xf>
    <xf numFmtId="2" fontId="8" fillId="10" borderId="40" xfId="0" applyNumberFormat="1" applyFont="1" applyFill="1" applyBorder="1"/>
    <xf numFmtId="0" fontId="9" fillId="0" borderId="0" xfId="0" applyFont="1"/>
    <xf numFmtId="0" fontId="0" fillId="11" borderId="0" xfId="0" applyFill="1" applyAlignment="1">
      <alignment horizontal="left" wrapText="1"/>
    </xf>
    <xf numFmtId="0" fontId="10" fillId="11" borderId="0" xfId="0" applyFont="1" applyFill="1" applyAlignment="1">
      <alignment horizontal="left" vertical="top" wrapText="1"/>
    </xf>
    <xf numFmtId="0" fontId="0" fillId="12" borderId="0" xfId="0" applyFill="1" applyAlignment="1">
      <alignment horizontal="left" vertical="top" wrapText="1"/>
    </xf>
    <xf numFmtId="0" fontId="11" fillId="12" borderId="0" xfId="0" applyFont="1" applyFill="1" applyAlignment="1">
      <alignment horizontal="left" vertical="top" wrapText="1"/>
    </xf>
  </cellXfs>
  <cellStyles count="2">
    <cellStyle name="Hypertextový odkaz" xfId="1" builtinId="8"/>
    <cellStyle name="Normální" xfId="0" builtinId="0"/>
  </cellStyles>
  <dxfs count="1"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30cf20ae13ed55a9/FSC%2015-19/Dok%20vnit&#345;n&#237;/&#268;lenov&#233;/41%20D&#283;&#269;&#237;n/FSC%20multitabulka%20LU%20Decin%2024_mh.xlsx" TargetMode="External"/><Relationship Id="rId1" Type="http://schemas.openxmlformats.org/officeDocument/2006/relationships/externalLinkPath" Target="FSC%20multitabulka%20LU%20Decin%2024_m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řed auditem"/>
      <sheetName val="Vysvětlivky-návod"/>
      <sheetName val="DAR"/>
      <sheetName val="Člen"/>
      <sheetName val="Pracovníci"/>
      <sheetName val="Stakeholders"/>
      <sheetName val="Biocidy"/>
      <sheetName val="Monitoring-plochy"/>
      <sheetName val="Monitoring-body"/>
      <sheetName val="Chráněno"/>
      <sheetName val="Použití loga a OZ"/>
      <sheetName val="monitoring nad 500"/>
      <sheetName val="Školení"/>
      <sheetName val="Doupné str."/>
      <sheetName val="Holoseče"/>
      <sheetName val="Introdukce"/>
      <sheetName val="EsD"/>
      <sheetName val="Spory&amp;kontakty"/>
      <sheetName val="Skládky, odpady"/>
      <sheetName val="Evid. pošk. , rekl."/>
      <sheetName val="Úrazy"/>
      <sheetName val="Rozpory leg."/>
      <sheetName val="L. stráž"/>
      <sheetName val="Zábory"/>
    </sheetNames>
    <sheetDataSet>
      <sheetData sheetId="0"/>
      <sheetData sheetId="1"/>
      <sheetData sheetId="2">
        <row r="9">
          <cell r="B9">
            <v>1011.11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nature.cz/natura2000-design3/web_lokality.php?cast=1805&amp;akce=karta&amp;id=1000146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A60AD-E7DD-4719-86D2-731454E4441E}">
  <sheetPr>
    <tabColor theme="6" tint="-0.249977111117893"/>
  </sheetPr>
  <dimension ref="A1:U49"/>
  <sheetViews>
    <sheetView tabSelected="1" topLeftCell="A7" zoomScale="75" zoomScaleNormal="75" workbookViewId="0">
      <selection activeCell="F18" sqref="F18:H18"/>
    </sheetView>
  </sheetViews>
  <sheetFormatPr defaultRowHeight="12.75" x14ac:dyDescent="0.2"/>
  <cols>
    <col min="1" max="1" width="16.28515625" customWidth="1"/>
    <col min="2" max="2" width="16.7109375" customWidth="1"/>
    <col min="3" max="3" width="34.28515625" customWidth="1"/>
    <col min="4" max="4" width="17" bestFit="1" customWidth="1"/>
    <col min="5" max="5" width="26.85546875" customWidth="1"/>
    <col min="6" max="6" width="30.140625" bestFit="1" customWidth="1"/>
    <col min="7" max="7" width="12.7109375" bestFit="1" customWidth="1"/>
    <col min="8" max="8" width="10.28515625" bestFit="1" customWidth="1"/>
    <col min="9" max="9" width="10.7109375" customWidth="1"/>
    <col min="10" max="10" width="13.7109375" customWidth="1"/>
    <col min="11" max="11" width="13.42578125" bestFit="1" customWidth="1"/>
    <col min="12" max="12" width="11" bestFit="1" customWidth="1"/>
    <col min="13" max="13" width="13.28515625" bestFit="1" customWidth="1"/>
    <col min="14" max="14" width="18" bestFit="1" customWidth="1"/>
    <col min="15" max="15" width="17.85546875" customWidth="1"/>
    <col min="17" max="17" width="11.5703125" customWidth="1"/>
    <col min="18" max="18" width="14.5703125" customWidth="1"/>
    <col min="19" max="19" width="10.85546875" customWidth="1"/>
    <col min="21" max="21" width="21.42578125" customWidth="1"/>
  </cols>
  <sheetData>
    <row r="1" spans="1:21" ht="15" customHeight="1" x14ac:dyDescent="0.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5" customHeight="1" x14ac:dyDescent="0.2">
      <c r="A2" s="1" t="s">
        <v>2</v>
      </c>
      <c r="B2" s="3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65.25" customHeight="1" x14ac:dyDescent="0.2">
      <c r="A3" s="1" t="s">
        <v>4</v>
      </c>
      <c r="B3" s="4" t="s">
        <v>5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x14ac:dyDescent="0.2">
      <c r="A4" s="1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ht="27.75" customHeight="1" x14ac:dyDescent="0.2">
      <c r="A5" s="7" t="s">
        <v>7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12.75" customHeight="1" x14ac:dyDescent="0.2">
      <c r="A6" s="7" t="s">
        <v>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12.75" customHeight="1" x14ac:dyDescent="0.2">
      <c r="A7" s="7" t="s">
        <v>9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12.75" customHeight="1" x14ac:dyDescent="0.2">
      <c r="A8" s="7" t="s">
        <v>10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13.5" thickBot="1" x14ac:dyDescent="0.25"/>
    <row r="10" spans="1:21" ht="15.75" thickBot="1" x14ac:dyDescent="0.3">
      <c r="A10" s="8" t="s">
        <v>11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0"/>
      <c r="N10" s="11" t="s">
        <v>12</v>
      </c>
      <c r="O10" s="12"/>
      <c r="P10" s="13"/>
      <c r="Q10" s="14" t="s">
        <v>13</v>
      </c>
      <c r="R10" s="15"/>
      <c r="S10" s="15"/>
      <c r="T10" s="15"/>
      <c r="U10" s="16"/>
    </row>
    <row r="11" spans="1:21" s="28" customFormat="1" ht="102" x14ac:dyDescent="0.2">
      <c r="A11" s="17" t="s">
        <v>14</v>
      </c>
      <c r="B11" s="18" t="s">
        <v>15</v>
      </c>
      <c r="C11" s="18" t="s">
        <v>16</v>
      </c>
      <c r="D11" s="18" t="s">
        <v>17</v>
      </c>
      <c r="E11" s="19" t="s">
        <v>18</v>
      </c>
      <c r="F11" s="20" t="s">
        <v>19</v>
      </c>
      <c r="G11" s="21"/>
      <c r="H11" s="22"/>
      <c r="I11" s="18" t="s">
        <v>20</v>
      </c>
      <c r="J11" s="18" t="s">
        <v>21</v>
      </c>
      <c r="K11" s="18" t="s">
        <v>22</v>
      </c>
      <c r="L11" s="18" t="s">
        <v>23</v>
      </c>
      <c r="M11" s="18" t="s">
        <v>24</v>
      </c>
      <c r="N11" s="23" t="s">
        <v>25</v>
      </c>
      <c r="O11" s="24" t="s">
        <v>26</v>
      </c>
      <c r="P11" s="25" t="s">
        <v>27</v>
      </c>
      <c r="Q11" s="26" t="s">
        <v>28</v>
      </c>
      <c r="R11" s="27" t="s">
        <v>29</v>
      </c>
      <c r="S11" s="27" t="s">
        <v>30</v>
      </c>
      <c r="T11" s="27" t="s">
        <v>31</v>
      </c>
      <c r="U11" s="27" t="s">
        <v>32</v>
      </c>
    </row>
    <row r="12" spans="1:21" s="28" customFormat="1" x14ac:dyDescent="0.2">
      <c r="A12" s="29" t="s">
        <v>33</v>
      </c>
      <c r="B12" s="30" t="s">
        <v>34</v>
      </c>
      <c r="C12" s="31" t="s">
        <v>35</v>
      </c>
      <c r="D12" s="31"/>
      <c r="E12" s="32" t="s">
        <v>36</v>
      </c>
      <c r="F12" s="33" t="s">
        <v>37</v>
      </c>
      <c r="G12" s="34"/>
      <c r="H12" s="35"/>
      <c r="I12" s="36">
        <v>33.54</v>
      </c>
      <c r="J12" s="36">
        <v>33.54</v>
      </c>
      <c r="K12" s="37">
        <v>43952</v>
      </c>
      <c r="L12" s="38"/>
      <c r="M12" s="38"/>
      <c r="N12" s="39" t="s">
        <v>38</v>
      </c>
      <c r="O12" s="40"/>
      <c r="P12" s="41"/>
      <c r="Q12" s="42"/>
      <c r="R12" s="43"/>
      <c r="S12" s="44"/>
      <c r="T12" s="43"/>
      <c r="U12" s="41"/>
    </row>
    <row r="13" spans="1:21" s="28" customFormat="1" ht="25.5" x14ac:dyDescent="0.2">
      <c r="A13" s="29" t="s">
        <v>33</v>
      </c>
      <c r="B13" s="45" t="s">
        <v>39</v>
      </c>
      <c r="C13" s="31" t="s">
        <v>40</v>
      </c>
      <c r="D13" s="31"/>
      <c r="E13" s="32" t="s">
        <v>36</v>
      </c>
      <c r="F13" s="46" t="s">
        <v>41</v>
      </c>
      <c r="G13" s="47"/>
      <c r="H13" s="48"/>
      <c r="I13" s="36">
        <v>9.7899999999999991</v>
      </c>
      <c r="J13" s="36">
        <v>9.7899999999999991</v>
      </c>
      <c r="K13" s="49">
        <v>43952</v>
      </c>
      <c r="L13" s="38"/>
      <c r="M13" s="38"/>
      <c r="N13" s="50" t="s">
        <v>42</v>
      </c>
      <c r="O13" s="40" t="s">
        <v>43</v>
      </c>
      <c r="P13" s="51"/>
      <c r="Q13" s="52" t="s">
        <v>44</v>
      </c>
      <c r="R13" s="53" t="s">
        <v>45</v>
      </c>
      <c r="S13" s="53"/>
      <c r="T13" s="53"/>
      <c r="U13" s="51"/>
    </row>
    <row r="14" spans="1:21" s="28" customFormat="1" ht="63.75" x14ac:dyDescent="0.2">
      <c r="A14" s="29" t="s">
        <v>33</v>
      </c>
      <c r="B14" s="54" t="s">
        <v>46</v>
      </c>
      <c r="C14" s="31" t="s">
        <v>47</v>
      </c>
      <c r="D14" s="31"/>
      <c r="E14" s="55" t="s">
        <v>48</v>
      </c>
      <c r="F14" s="46" t="s">
        <v>49</v>
      </c>
      <c r="G14" s="47"/>
      <c r="H14" s="48"/>
      <c r="I14" s="36">
        <v>162.76</v>
      </c>
      <c r="J14" s="36"/>
      <c r="K14" s="49">
        <v>43952</v>
      </c>
      <c r="L14" s="38"/>
      <c r="M14" s="38"/>
      <c r="N14" s="50" t="s">
        <v>42</v>
      </c>
      <c r="O14" s="40" t="s">
        <v>43</v>
      </c>
      <c r="P14" s="51"/>
      <c r="Q14" s="52" t="s">
        <v>44</v>
      </c>
      <c r="R14" s="53" t="s">
        <v>45</v>
      </c>
      <c r="S14" s="49">
        <v>45107</v>
      </c>
      <c r="T14" s="53" t="s">
        <v>50</v>
      </c>
      <c r="U14" s="51"/>
    </row>
    <row r="15" spans="1:21" s="28" customFormat="1" ht="25.5" x14ac:dyDescent="0.2">
      <c r="A15" s="29" t="s">
        <v>33</v>
      </c>
      <c r="B15" s="45"/>
      <c r="C15" s="31" t="s">
        <v>51</v>
      </c>
      <c r="D15" s="31"/>
      <c r="E15" s="55"/>
      <c r="F15" s="46" t="s">
        <v>52</v>
      </c>
      <c r="G15" s="47"/>
      <c r="H15" s="48"/>
      <c r="I15" s="36">
        <v>284.2</v>
      </c>
      <c r="J15" s="36"/>
      <c r="K15" s="49">
        <v>43952</v>
      </c>
      <c r="L15" s="38"/>
      <c r="M15" s="38"/>
      <c r="N15" s="50" t="s">
        <v>42</v>
      </c>
      <c r="O15" s="40" t="s">
        <v>43</v>
      </c>
      <c r="P15" s="51"/>
      <c r="Q15" s="52" t="s">
        <v>44</v>
      </c>
      <c r="R15" s="53" t="s">
        <v>45</v>
      </c>
      <c r="S15" s="49">
        <v>45107</v>
      </c>
      <c r="T15" s="53" t="s">
        <v>50</v>
      </c>
      <c r="U15" s="51"/>
    </row>
    <row r="16" spans="1:21" s="28" customFormat="1" ht="25.5" x14ac:dyDescent="0.2">
      <c r="A16" s="45" t="s">
        <v>33</v>
      </c>
      <c r="B16" s="45">
        <v>201</v>
      </c>
      <c r="C16" s="31" t="s">
        <v>53</v>
      </c>
      <c r="D16" s="31"/>
      <c r="E16" s="32" t="s">
        <v>36</v>
      </c>
      <c r="F16" s="46" t="s">
        <v>52</v>
      </c>
      <c r="G16" s="47"/>
      <c r="H16" s="48"/>
      <c r="I16" s="36">
        <v>5.99</v>
      </c>
      <c r="J16" s="36">
        <v>5.99</v>
      </c>
      <c r="K16" s="49">
        <v>43952</v>
      </c>
      <c r="L16" s="38"/>
      <c r="M16" s="38"/>
      <c r="N16" s="50" t="s">
        <v>42</v>
      </c>
      <c r="O16" s="40" t="s">
        <v>43</v>
      </c>
      <c r="P16" s="51"/>
      <c r="Q16" s="52" t="s">
        <v>44</v>
      </c>
      <c r="R16" s="53" t="s">
        <v>45</v>
      </c>
      <c r="S16" s="49">
        <v>45107</v>
      </c>
      <c r="T16" s="53" t="s">
        <v>50</v>
      </c>
      <c r="U16" s="51"/>
    </row>
    <row r="17" spans="1:21" ht="63.75" x14ac:dyDescent="0.2">
      <c r="A17" s="29" t="s">
        <v>33</v>
      </c>
      <c r="B17" s="56"/>
      <c r="C17" s="31" t="s">
        <v>54</v>
      </c>
      <c r="D17" s="57"/>
      <c r="E17" s="58" t="s">
        <v>55</v>
      </c>
      <c r="F17" s="46"/>
      <c r="G17" s="47"/>
      <c r="H17" s="48"/>
      <c r="I17" s="59">
        <v>5.77</v>
      </c>
      <c r="J17" s="59">
        <v>5.77</v>
      </c>
      <c r="K17" s="44">
        <v>43952</v>
      </c>
      <c r="L17" s="43"/>
      <c r="M17" s="43"/>
      <c r="N17" s="50" t="s">
        <v>42</v>
      </c>
      <c r="O17" s="40" t="s">
        <v>43</v>
      </c>
      <c r="P17" s="41"/>
      <c r="Q17" s="42" t="s">
        <v>44</v>
      </c>
      <c r="R17" s="43" t="s">
        <v>45</v>
      </c>
      <c r="S17" s="44">
        <v>45107</v>
      </c>
      <c r="T17" s="43" t="s">
        <v>50</v>
      </c>
      <c r="U17" s="41"/>
    </row>
    <row r="18" spans="1:21" s="28" customFormat="1" ht="25.5" x14ac:dyDescent="0.2">
      <c r="A18" s="45" t="s">
        <v>56</v>
      </c>
      <c r="B18" s="45"/>
      <c r="C18" s="31" t="s">
        <v>57</v>
      </c>
      <c r="D18" s="31"/>
      <c r="E18" s="55"/>
      <c r="F18" s="46"/>
      <c r="G18" s="47"/>
      <c r="H18" s="48"/>
      <c r="I18" s="36">
        <v>210</v>
      </c>
      <c r="J18" s="36">
        <v>35</v>
      </c>
      <c r="K18" s="49">
        <v>43952</v>
      </c>
      <c r="L18" s="38"/>
      <c r="M18" s="38"/>
      <c r="N18" s="50" t="s">
        <v>42</v>
      </c>
      <c r="O18" s="40" t="s">
        <v>43</v>
      </c>
      <c r="P18" s="51"/>
      <c r="Q18" s="52" t="s">
        <v>44</v>
      </c>
      <c r="R18" s="53" t="s">
        <v>45</v>
      </c>
      <c r="S18" s="49">
        <v>45107</v>
      </c>
      <c r="T18" s="53" t="s">
        <v>50</v>
      </c>
      <c r="U18" s="51"/>
    </row>
    <row r="19" spans="1:21" ht="25.5" x14ac:dyDescent="0.2">
      <c r="A19" s="29" t="s">
        <v>58</v>
      </c>
      <c r="B19" s="56"/>
      <c r="C19" s="31" t="s">
        <v>59</v>
      </c>
      <c r="D19" s="57"/>
      <c r="E19" s="60"/>
      <c r="F19" s="46"/>
      <c r="G19" s="47"/>
      <c r="H19" s="48"/>
      <c r="I19" s="59">
        <v>3</v>
      </c>
      <c r="J19" s="59">
        <v>3</v>
      </c>
      <c r="K19" s="44">
        <v>43952</v>
      </c>
      <c r="L19" s="61"/>
      <c r="M19" s="61"/>
      <c r="N19" s="50" t="s">
        <v>42</v>
      </c>
      <c r="O19" s="40" t="s">
        <v>43</v>
      </c>
      <c r="P19" s="41"/>
      <c r="Q19" s="42" t="s">
        <v>44</v>
      </c>
      <c r="R19" s="43" t="s">
        <v>45</v>
      </c>
      <c r="S19" s="44">
        <v>45107</v>
      </c>
      <c r="T19" s="43" t="s">
        <v>50</v>
      </c>
      <c r="U19" s="41"/>
    </row>
    <row r="20" spans="1:21" ht="25.5" x14ac:dyDescent="0.2">
      <c r="A20" s="29" t="s">
        <v>60</v>
      </c>
      <c r="B20" s="56"/>
      <c r="C20" s="31" t="s">
        <v>61</v>
      </c>
      <c r="D20" s="57"/>
      <c r="E20" s="60"/>
      <c r="F20" s="46"/>
      <c r="G20" s="47"/>
      <c r="H20" s="48"/>
      <c r="I20" s="59">
        <v>316</v>
      </c>
      <c r="J20" s="59">
        <v>0</v>
      </c>
      <c r="K20" s="44">
        <v>43952</v>
      </c>
      <c r="L20" s="43"/>
      <c r="M20" s="43"/>
      <c r="N20" s="50" t="s">
        <v>42</v>
      </c>
      <c r="O20" s="40" t="s">
        <v>43</v>
      </c>
      <c r="P20" s="41"/>
      <c r="Q20" s="42" t="s">
        <v>44</v>
      </c>
      <c r="R20" s="43" t="s">
        <v>45</v>
      </c>
      <c r="S20" s="44">
        <v>45107</v>
      </c>
      <c r="T20" s="43" t="s">
        <v>50</v>
      </c>
      <c r="U20" s="41"/>
    </row>
    <row r="21" spans="1:21" ht="13.5" thickBot="1" x14ac:dyDescent="0.25">
      <c r="A21" s="62" t="s">
        <v>62</v>
      </c>
      <c r="B21" s="63"/>
      <c r="C21" s="63"/>
      <c r="D21" s="63"/>
      <c r="E21" s="64"/>
      <c r="F21" s="65"/>
      <c r="G21" s="66"/>
      <c r="H21" s="67"/>
      <c r="I21" s="68">
        <f>SUM(I12:I20)</f>
        <v>1031.05</v>
      </c>
      <c r="J21" s="68">
        <f>SUM(J12:J20)</f>
        <v>93.09</v>
      </c>
      <c r="K21" s="63"/>
      <c r="L21" s="63"/>
      <c r="M21" s="63"/>
      <c r="N21" s="69"/>
      <c r="O21" s="64"/>
      <c r="P21" s="70"/>
      <c r="Q21" s="69"/>
      <c r="R21" s="64"/>
      <c r="S21" s="64"/>
      <c r="T21" s="64"/>
      <c r="U21" s="70"/>
    </row>
    <row r="22" spans="1:21" ht="13.5" thickBot="1" x14ac:dyDescent="0.25">
      <c r="N22" s="42"/>
      <c r="O22" s="43"/>
      <c r="P22" s="41"/>
      <c r="Q22" s="42"/>
      <c r="R22" s="43"/>
      <c r="S22" s="43"/>
      <c r="T22" s="43"/>
      <c r="U22" s="41"/>
    </row>
    <row r="23" spans="1:21" s="28" customFormat="1" ht="89.25" x14ac:dyDescent="0.2">
      <c r="A23" s="17" t="s">
        <v>63</v>
      </c>
      <c r="B23" s="18" t="s">
        <v>64</v>
      </c>
      <c r="C23" s="18" t="s">
        <v>16</v>
      </c>
      <c r="D23" s="18" t="s">
        <v>17</v>
      </c>
      <c r="E23" s="19" t="s">
        <v>18</v>
      </c>
      <c r="F23" s="20" t="s">
        <v>65</v>
      </c>
      <c r="G23" s="21"/>
      <c r="H23" s="22"/>
      <c r="I23" s="71" t="s">
        <v>66</v>
      </c>
      <c r="J23" s="72"/>
      <c r="K23" s="18" t="s">
        <v>22</v>
      </c>
      <c r="L23" s="18" t="s">
        <v>23</v>
      </c>
      <c r="M23" s="18" t="s">
        <v>24</v>
      </c>
      <c r="N23" s="23" t="s">
        <v>25</v>
      </c>
      <c r="O23" s="24" t="s">
        <v>26</v>
      </c>
      <c r="P23" s="25" t="s">
        <v>27</v>
      </c>
      <c r="Q23" s="26" t="s">
        <v>67</v>
      </c>
      <c r="R23" s="27" t="s">
        <v>29</v>
      </c>
      <c r="S23" s="27" t="s">
        <v>30</v>
      </c>
      <c r="T23" s="27" t="s">
        <v>31</v>
      </c>
      <c r="U23" s="27" t="s">
        <v>32</v>
      </c>
    </row>
    <row r="24" spans="1:21" s="28" customFormat="1" x14ac:dyDescent="0.2">
      <c r="A24" s="29" t="s">
        <v>68</v>
      </c>
      <c r="B24" s="30" t="s">
        <v>34</v>
      </c>
      <c r="C24" s="31" t="s">
        <v>35</v>
      </c>
      <c r="D24" s="31" t="s">
        <v>69</v>
      </c>
      <c r="E24" s="55"/>
      <c r="F24" s="33" t="s">
        <v>37</v>
      </c>
      <c r="G24" s="34"/>
      <c r="H24" s="35"/>
      <c r="I24" s="73" t="s">
        <v>70</v>
      </c>
      <c r="J24" s="74"/>
      <c r="K24" s="37">
        <v>43952</v>
      </c>
      <c r="L24" s="38"/>
      <c r="M24" s="38"/>
      <c r="N24" s="39" t="s">
        <v>38</v>
      </c>
      <c r="O24" s="40"/>
      <c r="P24" s="41"/>
      <c r="Q24" s="42"/>
      <c r="R24" s="43"/>
      <c r="S24" s="44"/>
      <c r="T24" s="43"/>
      <c r="U24" s="41"/>
    </row>
    <row r="25" spans="1:21" x14ac:dyDescent="0.2">
      <c r="A25" s="75"/>
      <c r="B25" s="56"/>
      <c r="C25" s="57"/>
      <c r="D25" s="57"/>
      <c r="E25" s="60"/>
      <c r="F25" s="46"/>
      <c r="G25" s="47"/>
      <c r="H25" s="48"/>
      <c r="I25" s="76"/>
      <c r="J25" s="77"/>
      <c r="K25" s="44"/>
      <c r="L25" s="61"/>
      <c r="M25" s="61"/>
      <c r="N25" s="42"/>
      <c r="O25" s="43"/>
      <c r="P25" s="41"/>
      <c r="Q25" s="42"/>
      <c r="R25" s="43"/>
      <c r="S25" s="43"/>
      <c r="T25" s="43"/>
      <c r="U25" s="41"/>
    </row>
    <row r="26" spans="1:21" x14ac:dyDescent="0.2">
      <c r="A26" s="75"/>
      <c r="B26" s="56"/>
      <c r="C26" s="57"/>
      <c r="D26" s="57"/>
      <c r="E26" s="60"/>
      <c r="F26" s="46"/>
      <c r="G26" s="47"/>
      <c r="H26" s="48"/>
      <c r="I26" s="76"/>
      <c r="J26" s="77"/>
      <c r="K26" s="44"/>
      <c r="L26" s="61"/>
      <c r="M26" s="61"/>
      <c r="N26" s="42"/>
      <c r="O26" s="43"/>
      <c r="P26" s="41"/>
      <c r="Q26" s="42"/>
      <c r="R26" s="43"/>
      <c r="S26" s="43"/>
      <c r="T26" s="43"/>
      <c r="U26" s="41"/>
    </row>
    <row r="27" spans="1:21" x14ac:dyDescent="0.2">
      <c r="A27" s="75"/>
      <c r="B27" s="56"/>
      <c r="C27" s="57"/>
      <c r="D27" s="57"/>
      <c r="E27" s="60"/>
      <c r="F27" s="46"/>
      <c r="G27" s="47"/>
      <c r="H27" s="48"/>
      <c r="I27" s="76"/>
      <c r="J27" s="77"/>
      <c r="K27" s="44"/>
      <c r="L27" s="61"/>
      <c r="M27" s="61"/>
      <c r="N27" s="42"/>
      <c r="O27" s="43"/>
      <c r="P27" s="41"/>
      <c r="Q27" s="42"/>
      <c r="R27" s="43"/>
      <c r="S27" s="43"/>
      <c r="T27" s="43"/>
      <c r="U27" s="41"/>
    </row>
    <row r="28" spans="1:21" x14ac:dyDescent="0.2">
      <c r="A28" s="75"/>
      <c r="B28" s="56"/>
      <c r="C28" s="57"/>
      <c r="D28" s="57"/>
      <c r="E28" s="60"/>
      <c r="F28" s="46"/>
      <c r="G28" s="47"/>
      <c r="H28" s="48"/>
      <c r="I28" s="76"/>
      <c r="J28" s="77"/>
      <c r="K28" s="44"/>
      <c r="L28" s="61"/>
      <c r="M28" s="61"/>
      <c r="N28" s="42"/>
      <c r="O28" s="43"/>
      <c r="P28" s="41"/>
      <c r="Q28" s="42"/>
      <c r="R28" s="43"/>
      <c r="S28" s="43"/>
      <c r="T28" s="43"/>
      <c r="U28" s="41"/>
    </row>
    <row r="29" spans="1:21" x14ac:dyDescent="0.2">
      <c r="A29" s="75"/>
      <c r="B29" s="56"/>
      <c r="C29" s="57"/>
      <c r="D29" s="57"/>
      <c r="E29" s="60"/>
      <c r="F29" s="46"/>
      <c r="G29" s="47"/>
      <c r="H29" s="48"/>
      <c r="I29" s="76"/>
      <c r="J29" s="77"/>
      <c r="K29" s="43"/>
      <c r="L29" s="43"/>
      <c r="M29" s="43"/>
      <c r="N29" s="42"/>
      <c r="O29" s="43"/>
      <c r="P29" s="41"/>
      <c r="Q29" s="42"/>
      <c r="R29" s="43"/>
      <c r="S29" s="43"/>
      <c r="T29" s="43"/>
      <c r="U29" s="41"/>
    </row>
    <row r="30" spans="1:21" x14ac:dyDescent="0.2">
      <c r="A30" s="75"/>
      <c r="B30" s="56"/>
      <c r="C30" s="57"/>
      <c r="D30" s="57"/>
      <c r="E30" s="60"/>
      <c r="F30" s="46"/>
      <c r="G30" s="47"/>
      <c r="H30" s="48"/>
      <c r="I30" s="76"/>
      <c r="J30" s="77"/>
      <c r="K30" s="43"/>
      <c r="L30" s="43"/>
      <c r="M30" s="43"/>
      <c r="N30" s="42"/>
      <c r="O30" s="43"/>
      <c r="P30" s="41"/>
      <c r="Q30" s="42"/>
      <c r="R30" s="43"/>
      <c r="S30" s="43"/>
      <c r="T30" s="43"/>
      <c r="U30" s="41"/>
    </row>
    <row r="31" spans="1:21" x14ac:dyDescent="0.2">
      <c r="A31" s="75"/>
      <c r="B31" s="56"/>
      <c r="C31" s="57"/>
      <c r="D31" s="57"/>
      <c r="E31" s="60"/>
      <c r="F31" s="46"/>
      <c r="G31" s="47"/>
      <c r="H31" s="48"/>
      <c r="I31" s="76"/>
      <c r="J31" s="77"/>
      <c r="K31" s="43"/>
      <c r="L31" s="43"/>
      <c r="M31" s="43"/>
      <c r="N31" s="42"/>
      <c r="O31" s="43"/>
      <c r="P31" s="41"/>
      <c r="Q31" s="42"/>
      <c r="R31" s="43"/>
      <c r="S31" s="43"/>
      <c r="T31" s="43"/>
      <c r="U31" s="41"/>
    </row>
    <row r="32" spans="1:21" ht="13.5" thickBot="1" x14ac:dyDescent="0.25">
      <c r="A32" s="62" t="s">
        <v>62</v>
      </c>
      <c r="B32" s="63"/>
      <c r="C32" s="63"/>
      <c r="D32" s="63"/>
      <c r="E32" s="64"/>
      <c r="F32" s="65"/>
      <c r="G32" s="66"/>
      <c r="H32" s="67"/>
      <c r="I32" s="78">
        <f>SUM(I24:I31)</f>
        <v>0</v>
      </c>
      <c r="J32" s="79"/>
      <c r="K32" s="63"/>
      <c r="L32" s="63"/>
      <c r="M32" s="63"/>
      <c r="N32" s="69"/>
      <c r="O32" s="64"/>
      <c r="P32" s="70"/>
      <c r="Q32" s="69"/>
      <c r="R32" s="64"/>
      <c r="S32" s="64"/>
      <c r="T32" s="64"/>
      <c r="U32" s="70"/>
    </row>
    <row r="34" spans="1:12" ht="13.5" thickBot="1" x14ac:dyDescent="0.25">
      <c r="A34" s="80" t="s">
        <v>71</v>
      </c>
      <c r="B34" s="80"/>
    </row>
    <row r="35" spans="1:12" ht="13.5" thickBot="1" x14ac:dyDescent="0.25">
      <c r="A35" s="81" t="s">
        <v>72</v>
      </c>
      <c r="B35" s="82"/>
      <c r="C35" s="83">
        <f>[1]DAR!B9</f>
        <v>1011.11</v>
      </c>
    </row>
    <row r="36" spans="1:12" x14ac:dyDescent="0.2">
      <c r="A36" s="84" t="s">
        <v>73</v>
      </c>
      <c r="B36" s="85"/>
      <c r="C36" s="86">
        <f>C35*0.1</f>
        <v>101.111</v>
      </c>
    </row>
    <row r="37" spans="1:12" x14ac:dyDescent="0.2">
      <c r="A37" s="84" t="s">
        <v>74</v>
      </c>
      <c r="B37" s="85"/>
      <c r="C37" s="87">
        <f>J21</f>
        <v>93.09</v>
      </c>
    </row>
    <row r="38" spans="1:12" x14ac:dyDescent="0.2">
      <c r="A38" s="88" t="s">
        <v>75</v>
      </c>
      <c r="B38" s="89"/>
      <c r="C38" s="90">
        <f>I32</f>
        <v>0</v>
      </c>
    </row>
    <row r="39" spans="1:12" x14ac:dyDescent="0.2">
      <c r="A39" s="91" t="s">
        <v>76</v>
      </c>
      <c r="B39" s="92"/>
      <c r="C39" s="93">
        <f>SUM(C37:C38)</f>
        <v>93.09</v>
      </c>
    </row>
    <row r="40" spans="1:12" ht="13.5" thickBot="1" x14ac:dyDescent="0.25">
      <c r="A40" s="94" t="s">
        <v>77</v>
      </c>
      <c r="B40" s="95"/>
      <c r="C40" s="96">
        <f>C39-C36</f>
        <v>-8.0210000000000008</v>
      </c>
      <c r="D40" t="s">
        <v>78</v>
      </c>
    </row>
    <row r="42" spans="1:12" ht="12.75" customHeight="1" x14ac:dyDescent="0.2">
      <c r="A42" s="97" t="s">
        <v>79</v>
      </c>
      <c r="B42" s="98" t="s">
        <v>80</v>
      </c>
      <c r="C42" s="98"/>
      <c r="D42" s="98"/>
      <c r="E42" s="98"/>
      <c r="F42" s="98"/>
      <c r="G42" s="98"/>
      <c r="H42" s="98"/>
      <c r="I42" s="98"/>
      <c r="J42" s="98"/>
      <c r="K42" s="98"/>
      <c r="L42" s="98"/>
    </row>
    <row r="43" spans="1:12" ht="12.75" customHeight="1" x14ac:dyDescent="0.2">
      <c r="B43" s="98"/>
      <c r="C43" s="98"/>
      <c r="D43" s="98"/>
      <c r="E43" s="98"/>
      <c r="F43" s="98"/>
      <c r="G43" s="98"/>
      <c r="H43" s="98"/>
      <c r="I43" s="98"/>
      <c r="J43" s="98"/>
      <c r="K43" s="98"/>
      <c r="L43" s="98"/>
    </row>
    <row r="44" spans="1:12" x14ac:dyDescent="0.2">
      <c r="B44" s="98"/>
      <c r="C44" s="98"/>
      <c r="D44" s="98"/>
      <c r="E44" s="98"/>
      <c r="F44" s="98"/>
      <c r="G44" s="98"/>
      <c r="H44" s="98"/>
      <c r="I44" s="98"/>
      <c r="J44" s="98"/>
      <c r="K44" s="98"/>
      <c r="L44" s="98"/>
    </row>
    <row r="45" spans="1:12" x14ac:dyDescent="0.2"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</row>
    <row r="46" spans="1:12" ht="26.25" customHeight="1" x14ac:dyDescent="0.2">
      <c r="B46" s="99" t="s">
        <v>81</v>
      </c>
      <c r="C46" s="99"/>
      <c r="D46" s="99"/>
      <c r="E46" s="99"/>
      <c r="F46" s="99"/>
      <c r="G46" s="99"/>
      <c r="H46" s="99"/>
      <c r="I46" s="99"/>
      <c r="J46" s="99"/>
      <c r="K46" s="99"/>
      <c r="L46" s="99"/>
    </row>
    <row r="47" spans="1:12" x14ac:dyDescent="0.2">
      <c r="B47" s="100" t="s">
        <v>82</v>
      </c>
      <c r="C47" s="100"/>
      <c r="D47" s="100"/>
      <c r="E47" s="100"/>
      <c r="F47" s="100"/>
      <c r="G47" s="100"/>
      <c r="H47" s="100"/>
      <c r="I47" s="100"/>
      <c r="J47" s="100"/>
      <c r="K47" s="100"/>
      <c r="L47" s="100"/>
    </row>
    <row r="48" spans="1:12" x14ac:dyDescent="0.2">
      <c r="B48" s="101" t="s">
        <v>83</v>
      </c>
      <c r="C48" s="101"/>
      <c r="D48" s="101"/>
      <c r="E48" s="101"/>
      <c r="F48" s="101"/>
      <c r="G48" s="101"/>
      <c r="H48" s="101"/>
      <c r="I48" s="101"/>
      <c r="J48" s="101"/>
      <c r="K48" s="101"/>
      <c r="L48" s="101"/>
    </row>
    <row r="49" spans="2:12" x14ac:dyDescent="0.2">
      <c r="B49" s="101"/>
      <c r="C49" s="101"/>
      <c r="D49" s="101"/>
      <c r="E49" s="101"/>
      <c r="F49" s="101"/>
      <c r="G49" s="101"/>
      <c r="H49" s="101"/>
      <c r="I49" s="101"/>
      <c r="J49" s="101"/>
      <c r="K49" s="101"/>
      <c r="L49" s="101"/>
    </row>
  </sheetData>
  <mergeCells count="52">
    <mergeCell ref="B42:L45"/>
    <mergeCell ref="B46:L46"/>
    <mergeCell ref="B47:L47"/>
    <mergeCell ref="B48:L49"/>
    <mergeCell ref="A34:B34"/>
    <mergeCell ref="A35:B35"/>
    <mergeCell ref="A36:B36"/>
    <mergeCell ref="A37:B37"/>
    <mergeCell ref="A38:B38"/>
    <mergeCell ref="A40:B40"/>
    <mergeCell ref="F30:H30"/>
    <mergeCell ref="I30:J30"/>
    <mergeCell ref="F31:H31"/>
    <mergeCell ref="I31:J31"/>
    <mergeCell ref="F32:H32"/>
    <mergeCell ref="I32:J32"/>
    <mergeCell ref="F27:H27"/>
    <mergeCell ref="I27:J27"/>
    <mergeCell ref="F28:H28"/>
    <mergeCell ref="I28:J28"/>
    <mergeCell ref="F29:H29"/>
    <mergeCell ref="I29:J29"/>
    <mergeCell ref="F24:H24"/>
    <mergeCell ref="I24:J24"/>
    <mergeCell ref="F25:H25"/>
    <mergeCell ref="I25:J25"/>
    <mergeCell ref="F26:H26"/>
    <mergeCell ref="I26:J26"/>
    <mergeCell ref="F18:H18"/>
    <mergeCell ref="F19:H19"/>
    <mergeCell ref="F20:H20"/>
    <mergeCell ref="F21:H21"/>
    <mergeCell ref="F23:H23"/>
    <mergeCell ref="I23:J23"/>
    <mergeCell ref="F12:H12"/>
    <mergeCell ref="F13:H13"/>
    <mergeCell ref="F14:H14"/>
    <mergeCell ref="F15:H15"/>
    <mergeCell ref="F16:H16"/>
    <mergeCell ref="F17:H17"/>
    <mergeCell ref="A7:U7"/>
    <mergeCell ref="A8:U8"/>
    <mergeCell ref="A10:M10"/>
    <mergeCell ref="N10:P10"/>
    <mergeCell ref="Q10:U10"/>
    <mergeCell ref="F11:H11"/>
    <mergeCell ref="B1:U1"/>
    <mergeCell ref="B2:U2"/>
    <mergeCell ref="B3:U3"/>
    <mergeCell ref="B4:U4"/>
    <mergeCell ref="A5:U5"/>
    <mergeCell ref="A6:U6"/>
  </mergeCells>
  <conditionalFormatting sqref="C40">
    <cfRule type="expression" dxfId="0" priority="1">
      <formula>$C$40&gt;0</formula>
    </cfRule>
  </conditionalFormatting>
  <hyperlinks>
    <hyperlink ref="E17" r:id="rId1" xr:uid="{A7BDE723-FA26-4331-BF66-1F89F0D0F0C2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Monitoring-plochy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Data</cp:lastModifiedBy>
  <dcterms:created xsi:type="dcterms:W3CDTF">2024-11-12T16:22:41Z</dcterms:created>
  <dcterms:modified xsi:type="dcterms:W3CDTF">2024-11-12T16:23:33Z</dcterms:modified>
</cp:coreProperties>
</file>